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 activeTab="1"/>
  </bookViews>
  <sheets>
    <sheet name="Regnskap" sheetId="1" r:id="rId1"/>
    <sheet name="Budsjett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G21" i="2"/>
  <c r="F21"/>
  <c r="H19"/>
  <c r="H21" s="1"/>
  <c r="G19"/>
  <c r="F19"/>
  <c r="D21"/>
  <c r="H10"/>
  <c r="G10"/>
  <c r="F5"/>
  <c r="F10" s="1"/>
  <c r="D19"/>
  <c r="D5"/>
  <c r="D10" s="1"/>
  <c r="E19"/>
  <c r="E5"/>
  <c r="E10" s="1"/>
  <c r="D39" i="1"/>
  <c r="D38"/>
  <c r="E22"/>
  <c r="F22"/>
  <c r="F4"/>
  <c r="E4"/>
  <c r="E8" s="1"/>
  <c r="E24" s="1"/>
  <c r="E40"/>
  <c r="F44"/>
  <c r="E39"/>
  <c r="E44" s="1"/>
  <c r="F34"/>
  <c r="E34"/>
  <c r="F8"/>
  <c r="E21" i="2" l="1"/>
  <c r="F24" i="1"/>
</calcChain>
</file>

<file path=xl/sharedStrings.xml><?xml version="1.0" encoding="utf-8"?>
<sst xmlns="http://schemas.openxmlformats.org/spreadsheetml/2006/main" count="59" uniqueCount="42">
  <si>
    <t>Regnskap 2010 for Tronderudmarka Vegforening</t>
  </si>
  <si>
    <t>Inntekter</t>
  </si>
  <si>
    <t>Bompenger</t>
  </si>
  <si>
    <t>Renteinntekter</t>
  </si>
  <si>
    <t>Innbetalt fra velforeninger</t>
  </si>
  <si>
    <t>Sum inntekter</t>
  </si>
  <si>
    <t>Utgifter</t>
  </si>
  <si>
    <t>Vintervedlikehold</t>
  </si>
  <si>
    <t>Sommervedlikehold</t>
  </si>
  <si>
    <t>Regnskapshonorar</t>
  </si>
  <si>
    <t>Skilting, bompengekonvolutter etc.</t>
  </si>
  <si>
    <t>Gaver</t>
  </si>
  <si>
    <t>Årsmøtekostnader</t>
  </si>
  <si>
    <t>Porto</t>
  </si>
  <si>
    <t>Bankgebyr</t>
  </si>
  <si>
    <t>Annen kostnad inkl tap på fordringer</t>
  </si>
  <si>
    <t>Sum utgifter</t>
  </si>
  <si>
    <t>Overskudd / underskudd</t>
  </si>
  <si>
    <t>Rentekostnader</t>
  </si>
  <si>
    <t>Kundefordringer</t>
  </si>
  <si>
    <t>Mva til gode</t>
  </si>
  <si>
    <t xml:space="preserve">Bank </t>
  </si>
  <si>
    <t>Sum eiendeler</t>
  </si>
  <si>
    <t>Kasse</t>
  </si>
  <si>
    <t>Forskuddsbetalt veiavgift</t>
  </si>
  <si>
    <t>Leverandørgjeld</t>
  </si>
  <si>
    <t>Påløpte kostnader brøyting</t>
  </si>
  <si>
    <t>Egenkapital</t>
  </si>
  <si>
    <t>Eiendeler</t>
  </si>
  <si>
    <t>Gjeld og egenkapital</t>
  </si>
  <si>
    <t>Sum gjeld og egenkapital</t>
  </si>
  <si>
    <t>Opparbeidet underskudd</t>
  </si>
  <si>
    <t>Skatter</t>
  </si>
  <si>
    <t>Årsavgift/sesongkort</t>
  </si>
  <si>
    <t>Skatt</t>
  </si>
  <si>
    <t xml:space="preserve">Innbetalte andeler </t>
  </si>
  <si>
    <t>Balanse</t>
  </si>
  <si>
    <t>Budsjett 2012 for Tronderudmarka Vegforening</t>
  </si>
  <si>
    <t>Regnskap</t>
  </si>
  <si>
    <t>Budsjett</t>
  </si>
  <si>
    <t>Andeler</t>
  </si>
  <si>
    <t>Papir/porto etc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</si>
</sst>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sz val="11"/>
      <color theme="1"/>
      <name val="Arial Rounded MT Bold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4" fillId="0" borderId="0" xfId="0" applyFont="1"/>
    <xf numFmtId="0" fontId="4" fillId="0" borderId="1" xfId="0" applyFont="1" applyBorder="1"/>
    <xf numFmtId="3" fontId="4" fillId="0" borderId="0" xfId="0" applyNumberFormat="1" applyFont="1"/>
    <xf numFmtId="3" fontId="4" fillId="0" borderId="1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quotePrefix="1" applyFont="1"/>
    <xf numFmtId="0" fontId="1" fillId="0" borderId="0" xfId="0" applyFont="1" applyAlignment="1">
      <alignment horizontal="left"/>
    </xf>
    <xf numFmtId="3" fontId="3" fillId="0" borderId="0" xfId="0" applyNumberFormat="1" applyFont="1" applyBorder="1"/>
    <xf numFmtId="0" fontId="5" fillId="0" borderId="0" xfId="0" applyFont="1"/>
    <xf numFmtId="0" fontId="5" fillId="0" borderId="1" xfId="0" applyFont="1" applyBorder="1"/>
    <xf numFmtId="0" fontId="3" fillId="0" borderId="1" xfId="0" applyFont="1" applyFill="1" applyBorder="1"/>
    <xf numFmtId="0" fontId="0" fillId="0" borderId="1" xfId="0" applyBorder="1"/>
    <xf numFmtId="0" fontId="0" fillId="0" borderId="2" xfId="0" applyBorder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opLeftCell="A6" workbookViewId="0">
      <selection activeCell="B30" sqref="B30"/>
    </sheetView>
  </sheetViews>
  <sheetFormatPr baseColWidth="10" defaultRowHeight="15"/>
  <cols>
    <col min="3" max="3" width="12.42578125" customWidth="1"/>
  </cols>
  <sheetData>
    <row r="1" spans="1:7" ht="19.5">
      <c r="A1" s="14" t="s">
        <v>0</v>
      </c>
      <c r="C1" s="1"/>
      <c r="D1" s="1"/>
      <c r="E1" s="1"/>
      <c r="F1" s="2"/>
      <c r="G1" s="2"/>
    </row>
    <row r="3" spans="1:7" ht="15.75">
      <c r="A3" s="9" t="s">
        <v>1</v>
      </c>
      <c r="B3" s="9"/>
      <c r="C3" s="9"/>
      <c r="D3" s="9"/>
      <c r="E3" s="9">
        <v>2010</v>
      </c>
      <c r="F3" s="9">
        <v>2009</v>
      </c>
      <c r="G3" s="3"/>
    </row>
    <row r="4" spans="1:7" ht="15.75">
      <c r="A4" s="3" t="s">
        <v>33</v>
      </c>
      <c r="B4" s="3"/>
      <c r="C4" s="3"/>
      <c r="D4" s="3"/>
      <c r="E4" s="5">
        <f>139100-6000</f>
        <v>133100</v>
      </c>
      <c r="F4" s="5">
        <f>122500+4000</f>
        <v>126500</v>
      </c>
      <c r="G4" s="3"/>
    </row>
    <row r="5" spans="1:7" ht="15.75">
      <c r="A5" s="3" t="s">
        <v>2</v>
      </c>
      <c r="B5" s="3"/>
      <c r="C5" s="3"/>
      <c r="D5" s="3"/>
      <c r="E5" s="5">
        <v>29086</v>
      </c>
      <c r="F5" s="5">
        <v>24597</v>
      </c>
      <c r="G5" s="3"/>
    </row>
    <row r="6" spans="1:7" ht="15.75">
      <c r="A6" s="3" t="s">
        <v>4</v>
      </c>
      <c r="B6" s="3"/>
      <c r="C6" s="3"/>
      <c r="D6" s="3"/>
      <c r="E6" s="5">
        <v>6000</v>
      </c>
      <c r="F6" s="5">
        <v>6000</v>
      </c>
      <c r="G6" s="3"/>
    </row>
    <row r="7" spans="1:7" ht="15.75">
      <c r="A7" s="3" t="s">
        <v>3</v>
      </c>
      <c r="B7" s="3"/>
      <c r="C7" s="3"/>
      <c r="D7" s="3"/>
      <c r="E7" s="5">
        <v>73</v>
      </c>
      <c r="F7" s="5">
        <v>140</v>
      </c>
      <c r="G7" s="3"/>
    </row>
    <row r="8" spans="1:7" ht="15.75">
      <c r="A8" s="7" t="s">
        <v>5</v>
      </c>
      <c r="B8" s="7"/>
      <c r="C8" s="7"/>
      <c r="D8" s="7"/>
      <c r="E8" s="8">
        <f>SUM(E4:E7)</f>
        <v>168259</v>
      </c>
      <c r="F8" s="8">
        <f>SUM(F4:F7)</f>
        <v>157237</v>
      </c>
      <c r="G8" s="3"/>
    </row>
    <row r="9" spans="1:7" ht="15.75">
      <c r="A9" s="3"/>
      <c r="B9" s="3"/>
      <c r="C9" s="3"/>
      <c r="D9" s="3"/>
      <c r="E9" s="5"/>
      <c r="F9" s="5"/>
      <c r="G9" s="3"/>
    </row>
    <row r="10" spans="1:7" ht="15.75">
      <c r="A10" s="9" t="s">
        <v>6</v>
      </c>
      <c r="B10" s="4"/>
      <c r="C10" s="4"/>
      <c r="D10" s="4"/>
      <c r="E10" s="6"/>
      <c r="F10" s="6"/>
      <c r="G10" s="3"/>
    </row>
    <row r="11" spans="1:7" ht="15.75">
      <c r="A11" s="3" t="s">
        <v>7</v>
      </c>
      <c r="B11" s="3"/>
      <c r="C11" s="3"/>
      <c r="D11" s="3"/>
      <c r="E11" s="5">
        <v>67888</v>
      </c>
      <c r="F11" s="5">
        <v>51660</v>
      </c>
      <c r="G11" s="3"/>
    </row>
    <row r="12" spans="1:7" ht="15.75">
      <c r="A12" s="3" t="s">
        <v>8</v>
      </c>
      <c r="B12" s="3"/>
      <c r="C12" s="3"/>
      <c r="D12" s="3"/>
      <c r="E12" s="5">
        <v>65497</v>
      </c>
      <c r="F12" s="5">
        <v>96098</v>
      </c>
      <c r="G12" s="3"/>
    </row>
    <row r="13" spans="1:7" ht="15.75">
      <c r="A13" s="3" t="s">
        <v>9</v>
      </c>
      <c r="B13" s="3"/>
      <c r="C13" s="3"/>
      <c r="D13" s="3"/>
      <c r="E13" s="5">
        <v>7786</v>
      </c>
      <c r="F13" s="5">
        <v>6150</v>
      </c>
      <c r="G13" s="3"/>
    </row>
    <row r="14" spans="1:7" ht="15.75">
      <c r="A14" s="3" t="s">
        <v>13</v>
      </c>
      <c r="B14" s="3"/>
      <c r="C14" s="3"/>
      <c r="D14" s="3"/>
      <c r="E14" s="5">
        <v>1814</v>
      </c>
      <c r="F14" s="5">
        <v>1907</v>
      </c>
      <c r="G14" s="3"/>
    </row>
    <row r="15" spans="1:7" ht="15.75">
      <c r="A15" s="3" t="s">
        <v>10</v>
      </c>
      <c r="B15" s="3"/>
      <c r="C15" s="3"/>
      <c r="D15" s="3"/>
      <c r="E15" s="5">
        <v>10521</v>
      </c>
      <c r="F15" s="5">
        <v>3836</v>
      </c>
      <c r="G15" s="3"/>
    </row>
    <row r="16" spans="1:7" ht="15.75">
      <c r="A16" s="3" t="s">
        <v>11</v>
      </c>
      <c r="B16" s="3"/>
      <c r="C16" s="3"/>
      <c r="D16" s="3"/>
      <c r="E16" s="5">
        <v>3047</v>
      </c>
      <c r="F16" s="5">
        <v>620</v>
      </c>
      <c r="G16" s="3"/>
    </row>
    <row r="17" spans="1:7" ht="15.75">
      <c r="A17" s="3" t="s">
        <v>12</v>
      </c>
      <c r="B17" s="3"/>
      <c r="C17" s="3"/>
      <c r="D17" s="3"/>
      <c r="E17" s="5">
        <v>796</v>
      </c>
      <c r="F17" s="5">
        <v>1597</v>
      </c>
      <c r="G17" s="3"/>
    </row>
    <row r="18" spans="1:7" ht="15.75">
      <c r="A18" s="3" t="s">
        <v>14</v>
      </c>
      <c r="B18" s="3"/>
      <c r="C18" s="3"/>
      <c r="D18" s="3"/>
      <c r="E18" s="5">
        <v>16</v>
      </c>
      <c r="F18" s="5">
        <v>19</v>
      </c>
      <c r="G18" s="3"/>
    </row>
    <row r="19" spans="1:7" ht="15.75">
      <c r="A19" s="3" t="s">
        <v>15</v>
      </c>
      <c r="B19" s="3"/>
      <c r="C19" s="3"/>
      <c r="D19" s="3"/>
      <c r="E19" s="5">
        <v>853</v>
      </c>
      <c r="F19" s="5">
        <v>0</v>
      </c>
      <c r="G19" s="3"/>
    </row>
    <row r="20" spans="1:7" ht="15.75">
      <c r="A20" s="3" t="s">
        <v>18</v>
      </c>
      <c r="B20" s="3"/>
      <c r="C20" s="3"/>
      <c r="D20" s="3"/>
      <c r="E20" s="5">
        <v>0</v>
      </c>
      <c r="F20" s="5">
        <v>225</v>
      </c>
      <c r="G20" s="3"/>
    </row>
    <row r="21" spans="1:7" ht="15.75">
      <c r="A21" s="3" t="s">
        <v>34</v>
      </c>
      <c r="B21" s="3"/>
      <c r="C21" s="3"/>
      <c r="D21" s="3"/>
      <c r="E21" s="5">
        <v>1635</v>
      </c>
      <c r="F21" s="5">
        <v>0</v>
      </c>
      <c r="G21" s="3"/>
    </row>
    <row r="22" spans="1:7" ht="15.75">
      <c r="A22" s="7" t="s">
        <v>16</v>
      </c>
      <c r="B22" s="7"/>
      <c r="C22" s="7"/>
      <c r="D22" s="7"/>
      <c r="E22" s="8">
        <f>SUM(E11:E21)</f>
        <v>159853</v>
      </c>
      <c r="F22" s="8">
        <f>SUM(F11:F21)</f>
        <v>162112</v>
      </c>
      <c r="G22" s="3"/>
    </row>
    <row r="23" spans="1:7" ht="15.75">
      <c r="A23" s="3"/>
      <c r="B23" s="3"/>
      <c r="C23" s="3"/>
      <c r="D23" s="3"/>
      <c r="E23" s="5"/>
      <c r="F23" s="5"/>
      <c r="G23" s="3"/>
    </row>
    <row r="24" spans="1:7" ht="15.75">
      <c r="A24" s="7" t="s">
        <v>17</v>
      </c>
      <c r="B24" s="7"/>
      <c r="C24" s="7"/>
      <c r="D24" s="7"/>
      <c r="E24" s="8">
        <f>E8-E22</f>
        <v>8406</v>
      </c>
      <c r="F24" s="8">
        <f>F8-F22</f>
        <v>-4875</v>
      </c>
      <c r="G24" s="3"/>
    </row>
    <row r="25" spans="1:7" ht="15.75">
      <c r="A25" s="10"/>
      <c r="B25" s="10"/>
      <c r="C25" s="10"/>
      <c r="D25" s="10"/>
      <c r="E25" s="15"/>
      <c r="F25" s="15"/>
      <c r="G25" s="3"/>
    </row>
    <row r="26" spans="1:7" ht="15.75">
      <c r="A26" s="3"/>
      <c r="B26" s="3"/>
      <c r="C26" s="3"/>
      <c r="D26" s="3"/>
      <c r="E26" s="5"/>
      <c r="F26" s="5"/>
      <c r="G26" s="3"/>
    </row>
    <row r="27" spans="1:7" ht="15.75">
      <c r="A27" s="7" t="s">
        <v>36</v>
      </c>
      <c r="B27" s="7"/>
      <c r="C27" s="7"/>
      <c r="D27" s="7"/>
      <c r="E27" s="8">
        <v>2010</v>
      </c>
      <c r="F27" s="8">
        <v>2009</v>
      </c>
      <c r="G27" s="3"/>
    </row>
    <row r="28" spans="1:7" ht="15.75">
      <c r="A28" s="10"/>
      <c r="B28" s="10"/>
      <c r="C28" s="11"/>
      <c r="D28" s="11"/>
      <c r="E28" s="12"/>
      <c r="F28" s="12"/>
      <c r="G28" s="3"/>
    </row>
    <row r="29" spans="1:7" ht="15.75">
      <c r="A29" s="9" t="s">
        <v>28</v>
      </c>
      <c r="B29" s="9"/>
      <c r="C29" s="4"/>
      <c r="D29" s="4"/>
      <c r="E29" s="6"/>
      <c r="F29" s="6"/>
      <c r="G29" s="3"/>
    </row>
    <row r="30" spans="1:7" ht="15.75">
      <c r="A30" s="3" t="s">
        <v>19</v>
      </c>
      <c r="B30" s="3"/>
      <c r="C30" s="3"/>
      <c r="D30" s="5"/>
      <c r="E30" s="5">
        <v>3500</v>
      </c>
      <c r="F30" s="5">
        <v>400</v>
      </c>
      <c r="G30" s="3"/>
    </row>
    <row r="31" spans="1:7" ht="15.75">
      <c r="A31" s="3" t="s">
        <v>20</v>
      </c>
      <c r="B31" s="3"/>
      <c r="C31" s="3"/>
      <c r="D31" s="5"/>
      <c r="E31" s="5">
        <v>10822</v>
      </c>
      <c r="F31" s="5">
        <v>12055</v>
      </c>
      <c r="G31" s="3"/>
    </row>
    <row r="32" spans="1:7" ht="15.75">
      <c r="A32" s="3" t="s">
        <v>23</v>
      </c>
      <c r="B32" s="3"/>
      <c r="C32" s="3"/>
      <c r="D32" s="5"/>
      <c r="E32" s="5">
        <v>0</v>
      </c>
      <c r="F32" s="5">
        <v>453</v>
      </c>
      <c r="G32" s="3"/>
    </row>
    <row r="33" spans="1:7" ht="15.75">
      <c r="A33" s="3" t="s">
        <v>21</v>
      </c>
      <c r="B33" s="3"/>
      <c r="C33" s="3"/>
      <c r="D33" s="5"/>
      <c r="E33" s="5">
        <v>38364</v>
      </c>
      <c r="F33" s="5">
        <v>2748</v>
      </c>
      <c r="G33" s="3"/>
    </row>
    <row r="34" spans="1:7" ht="15.75">
      <c r="A34" s="7" t="s">
        <v>22</v>
      </c>
      <c r="B34" s="7"/>
      <c r="C34" s="7"/>
      <c r="D34" s="8"/>
      <c r="E34" s="8">
        <f>SUM(E30:E33)</f>
        <v>52686</v>
      </c>
      <c r="F34" s="8">
        <f>SUM(F30:F33)</f>
        <v>15656</v>
      </c>
      <c r="G34" s="3"/>
    </row>
    <row r="35" spans="1:7" ht="15.75">
      <c r="A35" s="3"/>
      <c r="B35" s="3"/>
      <c r="C35" s="3"/>
      <c r="D35" s="5"/>
      <c r="E35" s="5"/>
      <c r="F35" s="5"/>
      <c r="G35" s="3"/>
    </row>
    <row r="36" spans="1:7" ht="15.75">
      <c r="A36" s="9" t="s">
        <v>29</v>
      </c>
      <c r="B36" s="4"/>
      <c r="C36" s="4"/>
      <c r="D36" s="6"/>
      <c r="E36" s="6"/>
      <c r="F36" s="6"/>
      <c r="G36" s="3"/>
    </row>
    <row r="37" spans="1:7" ht="15.75">
      <c r="A37" s="3" t="s">
        <v>27</v>
      </c>
      <c r="B37" s="3"/>
      <c r="C37" s="3"/>
      <c r="D37" s="5"/>
      <c r="E37" s="5"/>
      <c r="F37" s="5"/>
      <c r="G37" s="3"/>
    </row>
    <row r="38" spans="1:7" ht="15.75">
      <c r="A38" s="3"/>
      <c r="B38" s="3" t="s">
        <v>35</v>
      </c>
      <c r="C38" s="3"/>
      <c r="D38" s="5">
        <f>279000+18000</f>
        <v>297000</v>
      </c>
      <c r="E38" s="5"/>
      <c r="F38" s="5"/>
      <c r="G38" s="3"/>
    </row>
    <row r="39" spans="1:7" ht="15.75">
      <c r="A39" s="13"/>
      <c r="B39" s="4" t="s">
        <v>31</v>
      </c>
      <c r="C39" s="4"/>
      <c r="D39" s="6">
        <f>271549-8406</f>
        <v>263143</v>
      </c>
      <c r="E39" s="5">
        <f>D38-D39</f>
        <v>33857</v>
      </c>
      <c r="F39" s="5">
        <v>7450</v>
      </c>
      <c r="G39" s="3"/>
    </row>
    <row r="40" spans="1:7" ht="15.75">
      <c r="A40" s="3" t="s">
        <v>32</v>
      </c>
      <c r="B40" s="3"/>
      <c r="C40" s="3"/>
      <c r="D40" s="5"/>
      <c r="E40" s="5">
        <f>1635+346</f>
        <v>1981</v>
      </c>
      <c r="F40" s="5">
        <v>0</v>
      </c>
      <c r="G40" s="3"/>
    </row>
    <row r="41" spans="1:7" ht="15.75">
      <c r="A41" s="3" t="s">
        <v>25</v>
      </c>
      <c r="B41" s="3"/>
      <c r="C41" s="3"/>
      <c r="D41" s="5"/>
      <c r="E41" s="5">
        <v>0</v>
      </c>
      <c r="F41" s="5">
        <v>406</v>
      </c>
      <c r="G41" s="3"/>
    </row>
    <row r="42" spans="1:7" ht="15.75">
      <c r="A42" s="3" t="s">
        <v>24</v>
      </c>
      <c r="B42" s="3"/>
      <c r="C42" s="3"/>
      <c r="D42" s="5"/>
      <c r="E42" s="5">
        <v>6300</v>
      </c>
      <c r="F42" s="5">
        <v>7800</v>
      </c>
      <c r="G42" s="3"/>
    </row>
    <row r="43" spans="1:7" ht="15.75">
      <c r="A43" s="3" t="s">
        <v>26</v>
      </c>
      <c r="B43" s="3"/>
      <c r="C43" s="3"/>
      <c r="D43" s="5"/>
      <c r="E43" s="5">
        <v>10548</v>
      </c>
      <c r="F43" s="5">
        <v>0</v>
      </c>
      <c r="G43" s="3"/>
    </row>
    <row r="44" spans="1:7" ht="15.75">
      <c r="A44" s="7" t="s">
        <v>30</v>
      </c>
      <c r="B44" s="7"/>
      <c r="C44" s="7"/>
      <c r="D44" s="8"/>
      <c r="E44" s="8">
        <f>SUM(E39:E43)</f>
        <v>52686</v>
      </c>
      <c r="F44" s="8">
        <f>SUM(F39:F43)</f>
        <v>15656</v>
      </c>
      <c r="G44" s="3"/>
    </row>
    <row r="45" spans="1:7" ht="15.75">
      <c r="A45" s="3"/>
      <c r="B45" s="3"/>
      <c r="C45" s="3"/>
      <c r="D45" s="3"/>
      <c r="E45" s="3"/>
      <c r="F45" s="3"/>
      <c r="G45" s="3"/>
    </row>
    <row r="46" spans="1:7" ht="15.75">
      <c r="A46" s="3"/>
      <c r="B46" s="3"/>
      <c r="C46" s="3"/>
      <c r="D46" s="3"/>
      <c r="E46" s="3"/>
      <c r="F46" s="3"/>
      <c r="G46" s="3"/>
    </row>
    <row r="47" spans="1:7" ht="15.75">
      <c r="A47" s="3"/>
      <c r="B47" s="3"/>
      <c r="C47" s="3"/>
      <c r="D47" s="3"/>
      <c r="E47" s="3"/>
      <c r="F47" s="3"/>
      <c r="G47" s="3"/>
    </row>
    <row r="48" spans="1:7" ht="15.75">
      <c r="A48" s="3"/>
      <c r="B48" s="3"/>
      <c r="C48" s="3"/>
      <c r="D48" s="3"/>
      <c r="E48" s="3"/>
      <c r="F48" s="3"/>
      <c r="G48" s="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tabSelected="1" workbookViewId="0">
      <selection activeCell="H9" sqref="H9"/>
    </sheetView>
  </sheetViews>
  <sheetFormatPr baseColWidth="10" defaultRowHeight="15"/>
  <sheetData>
    <row r="1" spans="1:8" ht="19.5">
      <c r="A1" s="14" t="s">
        <v>37</v>
      </c>
      <c r="C1" s="1"/>
      <c r="D1" s="1"/>
      <c r="E1" s="1"/>
    </row>
    <row r="2" spans="1:8" ht="19.5">
      <c r="A2" s="14"/>
      <c r="C2" s="1"/>
      <c r="D2" s="1"/>
      <c r="E2" s="1"/>
    </row>
    <row r="3" spans="1:8">
      <c r="D3" s="16" t="s">
        <v>38</v>
      </c>
      <c r="E3" s="16" t="s">
        <v>38</v>
      </c>
      <c r="F3" s="16" t="s">
        <v>39</v>
      </c>
      <c r="G3" s="16" t="s">
        <v>39</v>
      </c>
      <c r="H3" s="16" t="s">
        <v>39</v>
      </c>
    </row>
    <row r="4" spans="1:8" ht="15.75">
      <c r="A4" s="9" t="s">
        <v>1</v>
      </c>
      <c r="B4" s="9"/>
      <c r="C4" s="9"/>
      <c r="D4" s="9">
        <v>2009</v>
      </c>
      <c r="E4" s="9">
        <v>2010</v>
      </c>
      <c r="F4" s="17">
        <v>2010</v>
      </c>
      <c r="G4" s="18">
        <v>2011</v>
      </c>
      <c r="H4" s="18">
        <v>2012</v>
      </c>
    </row>
    <row r="5" spans="1:8" ht="15.75">
      <c r="A5" s="3" t="s">
        <v>33</v>
      </c>
      <c r="B5" s="3"/>
      <c r="C5" s="3"/>
      <c r="D5" s="5">
        <f>122500+4000</f>
        <v>126500</v>
      </c>
      <c r="E5" s="5">
        <f>139100-6000</f>
        <v>133100</v>
      </c>
      <c r="F5">
        <f>127000+3000</f>
        <v>130000</v>
      </c>
      <c r="G5">
        <v>129000</v>
      </c>
      <c r="H5">
        <v>140000</v>
      </c>
    </row>
    <row r="6" spans="1:8" ht="15.75">
      <c r="A6" s="3" t="s">
        <v>40</v>
      </c>
      <c r="B6" s="3"/>
      <c r="C6" s="3"/>
      <c r="D6" s="5"/>
      <c r="E6" s="5"/>
      <c r="F6">
        <v>9000</v>
      </c>
      <c r="H6">
        <v>6000</v>
      </c>
    </row>
    <row r="7" spans="1:8" ht="15.75">
      <c r="A7" s="3" t="s">
        <v>2</v>
      </c>
      <c r="B7" s="3"/>
      <c r="C7" s="3"/>
      <c r="D7" s="5">
        <v>24597</v>
      </c>
      <c r="E7" s="5">
        <v>29086</v>
      </c>
      <c r="F7">
        <v>25000</v>
      </c>
      <c r="G7">
        <v>25000</v>
      </c>
      <c r="H7">
        <v>30000</v>
      </c>
    </row>
    <row r="8" spans="1:8" ht="15.75">
      <c r="A8" s="3" t="s">
        <v>4</v>
      </c>
      <c r="B8" s="3"/>
      <c r="C8" s="3"/>
      <c r="D8" s="5">
        <v>6000</v>
      </c>
      <c r="E8" s="5">
        <v>6000</v>
      </c>
      <c r="F8">
        <v>6000</v>
      </c>
      <c r="G8">
        <v>6000</v>
      </c>
      <c r="H8">
        <v>6000</v>
      </c>
    </row>
    <row r="9" spans="1:8" ht="15.75">
      <c r="A9" s="3" t="s">
        <v>3</v>
      </c>
      <c r="B9" s="3"/>
      <c r="C9" s="3"/>
      <c r="D9" s="5">
        <v>140</v>
      </c>
      <c r="E9" s="5">
        <v>73</v>
      </c>
    </row>
    <row r="10" spans="1:8" ht="15.75">
      <c r="A10" s="7" t="s">
        <v>5</v>
      </c>
      <c r="B10" s="7"/>
      <c r="C10" s="7"/>
      <c r="D10" s="8">
        <f>SUM(D5:D9)</f>
        <v>157237</v>
      </c>
      <c r="E10" s="8">
        <f>SUM(E5:E9)</f>
        <v>168259</v>
      </c>
      <c r="F10" s="21">
        <f>SUM(F5:F9)</f>
        <v>170000</v>
      </c>
      <c r="G10" s="21">
        <f t="shared" ref="G10:H10" si="0">SUM(G5:G9)</f>
        <v>160000</v>
      </c>
      <c r="H10" s="21">
        <f t="shared" si="0"/>
        <v>182000</v>
      </c>
    </row>
    <row r="11" spans="1:8" ht="15.75">
      <c r="A11" s="3"/>
      <c r="B11" s="3"/>
      <c r="C11" s="3"/>
      <c r="D11" s="5"/>
      <c r="E11" s="5"/>
    </row>
    <row r="12" spans="1:8" ht="15.75">
      <c r="A12" s="9" t="s">
        <v>6</v>
      </c>
      <c r="B12" s="4"/>
      <c r="C12" s="4"/>
      <c r="D12" s="6"/>
      <c r="E12" s="6"/>
      <c r="F12" s="19"/>
      <c r="G12" s="19"/>
      <c r="H12" s="19"/>
    </row>
    <row r="13" spans="1:8" ht="15.75">
      <c r="A13" s="3" t="s">
        <v>7</v>
      </c>
      <c r="B13" s="3"/>
      <c r="C13" s="3"/>
      <c r="D13" s="5">
        <v>51660</v>
      </c>
      <c r="E13" s="5">
        <v>67888</v>
      </c>
      <c r="F13">
        <v>80000</v>
      </c>
      <c r="G13">
        <v>70000</v>
      </c>
      <c r="H13">
        <v>70000</v>
      </c>
    </row>
    <row r="14" spans="1:8" ht="15.75">
      <c r="A14" s="3" t="s">
        <v>8</v>
      </c>
      <c r="B14" s="3"/>
      <c r="C14" s="3"/>
      <c r="D14" s="5">
        <v>96098</v>
      </c>
      <c r="E14" s="5">
        <v>65497</v>
      </c>
      <c r="F14">
        <v>80000</v>
      </c>
      <c r="G14">
        <v>75000</v>
      </c>
      <c r="H14">
        <v>94000</v>
      </c>
    </row>
    <row r="15" spans="1:8" ht="15.75">
      <c r="A15" s="3" t="s">
        <v>9</v>
      </c>
      <c r="B15" s="3"/>
      <c r="C15" s="3"/>
      <c r="D15" s="5">
        <v>6150</v>
      </c>
      <c r="E15" s="5">
        <v>7786</v>
      </c>
      <c r="G15">
        <v>7000</v>
      </c>
      <c r="H15">
        <v>8000</v>
      </c>
    </row>
    <row r="16" spans="1:8" ht="15.75">
      <c r="A16" s="3" t="s">
        <v>41</v>
      </c>
      <c r="B16" s="3"/>
      <c r="C16" s="3"/>
      <c r="D16" s="5">
        <v>7979</v>
      </c>
      <c r="E16" s="5">
        <v>17047</v>
      </c>
      <c r="F16">
        <v>10000</v>
      </c>
      <c r="G16">
        <v>8000</v>
      </c>
      <c r="H16">
        <v>10000</v>
      </c>
    </row>
    <row r="17" spans="1:8" ht="15.75">
      <c r="A17" s="3" t="s">
        <v>18</v>
      </c>
      <c r="B17" s="3"/>
      <c r="C17" s="3"/>
      <c r="D17" s="5">
        <v>225</v>
      </c>
      <c r="E17" s="5">
        <v>0</v>
      </c>
    </row>
    <row r="18" spans="1:8" ht="15.75">
      <c r="A18" s="3" t="s">
        <v>34</v>
      </c>
      <c r="B18" s="3"/>
      <c r="C18" s="3"/>
      <c r="D18" s="5">
        <v>0</v>
      </c>
      <c r="E18" s="5">
        <v>1635</v>
      </c>
    </row>
    <row r="19" spans="1:8" ht="15.75">
      <c r="A19" s="7" t="s">
        <v>16</v>
      </c>
      <c r="B19" s="7"/>
      <c r="C19" s="7"/>
      <c r="D19" s="8">
        <f>SUM(D13:D18)</f>
        <v>162112</v>
      </c>
      <c r="E19" s="8">
        <f>SUM(E13:E18)</f>
        <v>159853</v>
      </c>
      <c r="F19" s="20">
        <f>SUM(F13:F17)</f>
        <v>170000</v>
      </c>
      <c r="G19" s="20">
        <f t="shared" ref="G19:H19" si="1">SUM(G13:G17)</f>
        <v>160000</v>
      </c>
      <c r="H19" s="20">
        <f t="shared" si="1"/>
        <v>182000</v>
      </c>
    </row>
    <row r="20" spans="1:8" ht="15.75">
      <c r="A20" s="3"/>
      <c r="B20" s="3"/>
      <c r="C20" s="3"/>
      <c r="D20" s="3"/>
      <c r="E20" s="5"/>
    </row>
    <row r="21" spans="1:8" ht="15.75">
      <c r="A21" s="7" t="s">
        <v>17</v>
      </c>
      <c r="B21" s="7"/>
      <c r="C21" s="7"/>
      <c r="D21" s="8">
        <f>D10-D19</f>
        <v>-4875</v>
      </c>
      <c r="E21" s="8">
        <f>E10-E19</f>
        <v>8406</v>
      </c>
      <c r="F21" s="8">
        <f t="shared" ref="F21:H21" si="2">F10-F19</f>
        <v>0</v>
      </c>
      <c r="G21" s="8">
        <f t="shared" si="2"/>
        <v>0</v>
      </c>
      <c r="H21" s="8">
        <f t="shared" si="2"/>
        <v>0</v>
      </c>
    </row>
    <row r="22" spans="1:8" ht="15.75">
      <c r="A22" s="10"/>
      <c r="B22" s="10"/>
      <c r="C22" s="10"/>
      <c r="D22" s="10"/>
      <c r="E22" s="15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Regnskap</vt:lpstr>
      <vt:lpstr>Budsjett</vt:lpstr>
      <vt:lpstr>Ark3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14254abr</dc:creator>
  <cp:lastModifiedBy>14254abr</cp:lastModifiedBy>
  <cp:lastPrinted>2011-06-29T08:13:21Z</cp:lastPrinted>
  <dcterms:created xsi:type="dcterms:W3CDTF">2011-06-08T06:44:13Z</dcterms:created>
  <dcterms:modified xsi:type="dcterms:W3CDTF">2011-07-12T11:04:13Z</dcterms:modified>
</cp:coreProperties>
</file>